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est/Desktop/Dokumen/DIKLAT DASAR PBTI/"/>
    </mc:Choice>
  </mc:AlternateContent>
  <xr:revisionPtr revIDLastSave="0" documentId="8_{4A935764-865D-C649-A9E3-24F347C1FB04}" xr6:coauthVersionLast="47" xr6:coauthVersionMax="47" xr10:uidLastSave="{00000000-0000-0000-0000-000000000000}"/>
  <bookViews>
    <workbookView xWindow="0" yWindow="500" windowWidth="28800" windowHeight="16320" activeTab="2" xr2:uid="{9F262671-2CD7-704E-B34B-830DA0638869}"/>
  </bookViews>
  <sheets>
    <sheet name="AEROBIC FUNDATION" sheetId="1" r:id="rId1"/>
    <sheet name="AEROBIC DEVELOPMENT" sheetId="2" r:id="rId2"/>
    <sheet name="ANAEROBIC TRESHOLD" sheetId="4" r:id="rId3"/>
    <sheet name="LACTAD TOLERANCE" sheetId="5" r:id="rId4"/>
    <sheet name="AEROBIC MAXIMUM" sheetId="6" r:id="rId5"/>
    <sheet name="ANATOMICAL ADAPTATION" sheetId="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7" i="8" l="1"/>
  <c r="B10" i="8" s="1"/>
  <c r="B13" i="8" s="1"/>
  <c r="B15" i="8" s="1"/>
  <c r="B6" i="8"/>
  <c r="B12" i="8"/>
  <c r="B8" i="5"/>
  <c r="B8" i="6"/>
  <c r="B9" i="6" s="1"/>
  <c r="B5" i="6"/>
  <c r="B11" i="6" s="1"/>
  <c r="B4" i="6"/>
  <c r="B5" i="5"/>
  <c r="B10" i="5" s="1"/>
  <c r="B4" i="5"/>
  <c r="B8" i="4"/>
  <c r="B10" i="4" s="1"/>
  <c r="B5" i="4"/>
  <c r="B12" i="4" s="1"/>
  <c r="B4" i="4"/>
  <c r="B8" i="2"/>
  <c r="B10" i="2" s="1"/>
  <c r="B5" i="2"/>
  <c r="B12" i="2" s="1"/>
  <c r="B4" i="2"/>
  <c r="B4" i="1"/>
  <c r="B8" i="1"/>
  <c r="B5" i="1"/>
  <c r="B10" i="1" s="1"/>
  <c r="B11" i="5" l="1"/>
  <c r="B12" i="6"/>
  <c r="B13" i="4"/>
  <c r="B14" i="4" s="1"/>
  <c r="B13" i="2"/>
  <c r="B14" i="2" s="1"/>
  <c r="B11" i="1"/>
</calcChain>
</file>

<file path=xl/sharedStrings.xml><?xml version="1.0" encoding="utf-8"?>
<sst xmlns="http://schemas.openxmlformats.org/spreadsheetml/2006/main" count="83" uniqueCount="38">
  <si>
    <t>NAMA</t>
  </si>
  <si>
    <t>REZA</t>
  </si>
  <si>
    <t>BALKE</t>
  </si>
  <si>
    <t>VOLUME MIKRO 1</t>
  </si>
  <si>
    <t>VOLUME 100% (2 SESI)</t>
  </si>
  <si>
    <t>TOTAL MENIT</t>
  </si>
  <si>
    <t>TARGET JARAK</t>
  </si>
  <si>
    <t>VO2MAX</t>
  </si>
  <si>
    <t>INTENSITAS</t>
  </si>
  <si>
    <t>KECEPATAN RATA-RATA</t>
  </si>
  <si>
    <t>KECEPATAN</t>
  </si>
  <si>
    <t>AEROBIC FUNDATION</t>
  </si>
  <si>
    <t>JUMLAH SET</t>
  </si>
  <si>
    <t>WAKTU PER SET</t>
  </si>
  <si>
    <t>TARGET TOTAL JARAK</t>
  </si>
  <si>
    <t>TARGET JARAK PER SET</t>
  </si>
  <si>
    <t>ANAEROBIC TRESHOLD</t>
  </si>
  <si>
    <t>AEROBIC MAXIMUM</t>
  </si>
  <si>
    <t>VOLUME MIKRO 10</t>
  </si>
  <si>
    <t>VOLUME MIKRO 24</t>
  </si>
  <si>
    <t>VOLUME MIKRO 38</t>
  </si>
  <si>
    <t>LACTAD TOLERANCE</t>
  </si>
  <si>
    <t>TOTAL DETIK</t>
  </si>
  <si>
    <t>MIKRO 32</t>
  </si>
  <si>
    <t>REPETISI SERANGAN</t>
  </si>
  <si>
    <t>ANATOMICAL ADAPTATION</t>
  </si>
  <si>
    <t>RONDE</t>
  </si>
  <si>
    <t>PARTAI</t>
  </si>
  <si>
    <t>TOTAL SESI/MINGGU</t>
  </si>
  <si>
    <t>TOTAL VOLUME/SESI</t>
  </si>
  <si>
    <t>VOLUME 100% ALAT</t>
  </si>
  <si>
    <t>VOLUME ALAT MIKRO 1</t>
  </si>
  <si>
    <t>VOLUME REPETISI MIKRO 1</t>
  </si>
  <si>
    <t xml:space="preserve">VOLUME 100% REPETISI </t>
  </si>
  <si>
    <t>REPETISI/ALAT</t>
  </si>
  <si>
    <t>JUMLAH REPETISI/SET</t>
  </si>
  <si>
    <t>VOLUME PERTANDINGAN</t>
  </si>
  <si>
    <t>AEROBIC Development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</si>
</sst>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9" fontId="2" fillId="0" borderId="1" xfId="1" applyFont="1" applyBorder="1" applyAlignment="1">
      <alignment horizontal="center" vertical="center"/>
    </xf>
    <xf numFmtId="2" fontId="2" fillId="0" borderId="1" xfId="1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1" xfId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CA527-7FB2-7E47-9819-B40EBA311B00}">
  <dimension ref="A1:B11"/>
  <sheetViews>
    <sheetView workbookViewId="0">
      <selection activeCell="L29" sqref="L29"/>
    </sheetView>
  </sheetViews>
  <sheetFormatPr baseColWidth="10" defaultRowHeight="16" x14ac:dyDescent="0.2"/>
  <cols>
    <col min="1" max="1" width="29.6640625" customWidth="1"/>
    <col min="2" max="2" width="18.5" style="1" customWidth="1"/>
  </cols>
  <sheetData>
    <row r="1" spans="1:2" ht="21" x14ac:dyDescent="0.25">
      <c r="A1" s="10" t="s">
        <v>11</v>
      </c>
      <c r="B1" s="10"/>
    </row>
    <row r="2" spans="1:2" ht="21" x14ac:dyDescent="0.25">
      <c r="A2" s="2" t="s">
        <v>0</v>
      </c>
      <c r="B2" s="3" t="s">
        <v>1</v>
      </c>
    </row>
    <row r="3" spans="1:2" ht="21" x14ac:dyDescent="0.25">
      <c r="A3" s="2" t="s">
        <v>2</v>
      </c>
      <c r="B3" s="3">
        <v>3000</v>
      </c>
    </row>
    <row r="4" spans="1:2" ht="21" x14ac:dyDescent="0.25">
      <c r="A4" s="2" t="s">
        <v>7</v>
      </c>
      <c r="B4" s="4">
        <f>(((B3/15)-133)*0.172)+33.3</f>
        <v>44.823999999999998</v>
      </c>
    </row>
    <row r="5" spans="1:2" ht="21" x14ac:dyDescent="0.25">
      <c r="A5" s="2" t="s">
        <v>9</v>
      </c>
      <c r="B5" s="5">
        <f>B3/900</f>
        <v>3.3333333333333335</v>
      </c>
    </row>
    <row r="6" spans="1:2" ht="21" x14ac:dyDescent="0.25">
      <c r="A6" s="2" t="s">
        <v>4</v>
      </c>
      <c r="B6" s="3">
        <v>90</v>
      </c>
    </row>
    <row r="7" spans="1:2" ht="21" x14ac:dyDescent="0.25">
      <c r="A7" s="2" t="s">
        <v>3</v>
      </c>
      <c r="B7" s="6">
        <v>0.85</v>
      </c>
    </row>
    <row r="8" spans="1:2" ht="21" x14ac:dyDescent="0.25">
      <c r="A8" s="2" t="s">
        <v>5</v>
      </c>
      <c r="B8" s="3">
        <f>B7*B6</f>
        <v>76.5</v>
      </c>
    </row>
    <row r="9" spans="1:2" ht="21" x14ac:dyDescent="0.25">
      <c r="A9" s="2" t="s">
        <v>8</v>
      </c>
      <c r="B9" s="6">
        <v>0.7</v>
      </c>
    </row>
    <row r="10" spans="1:2" ht="21" x14ac:dyDescent="0.25">
      <c r="A10" s="2" t="s">
        <v>10</v>
      </c>
      <c r="B10" s="7">
        <f>B9*B5</f>
        <v>2.3333333333333335</v>
      </c>
    </row>
    <row r="11" spans="1:2" ht="21" x14ac:dyDescent="0.25">
      <c r="A11" s="2" t="s">
        <v>6</v>
      </c>
      <c r="B11" s="8">
        <f>B10*60*B8</f>
        <v>10710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88565-E406-B84C-BF79-D976D023BBBB}">
  <dimension ref="A1:B14"/>
  <sheetViews>
    <sheetView workbookViewId="0">
      <selection activeCell="E7" sqref="E7"/>
    </sheetView>
  </sheetViews>
  <sheetFormatPr baseColWidth="10" defaultRowHeight="16" x14ac:dyDescent="0.2"/>
  <cols>
    <col min="1" max="1" width="29" customWidth="1"/>
    <col min="2" max="2" width="17.1640625" customWidth="1"/>
  </cols>
  <sheetData>
    <row r="1" spans="1:2" ht="21" x14ac:dyDescent="0.25">
      <c r="A1" s="10" t="s">
        <v>37</v>
      </c>
      <c r="B1" s="10"/>
    </row>
    <row r="2" spans="1:2" ht="21" x14ac:dyDescent="0.25">
      <c r="A2" s="2" t="s">
        <v>0</v>
      </c>
      <c r="B2" s="3" t="s">
        <v>1</v>
      </c>
    </row>
    <row r="3" spans="1:2" ht="21" x14ac:dyDescent="0.25">
      <c r="A3" s="2" t="s">
        <v>2</v>
      </c>
      <c r="B3" s="3">
        <v>3000</v>
      </c>
    </row>
    <row r="4" spans="1:2" ht="21" x14ac:dyDescent="0.25">
      <c r="A4" s="2" t="s">
        <v>7</v>
      </c>
      <c r="B4" s="4">
        <f>(((B3/15)-133)*0.172)+33.3</f>
        <v>44.823999999999998</v>
      </c>
    </row>
    <row r="5" spans="1:2" ht="21" x14ac:dyDescent="0.25">
      <c r="A5" s="2" t="s">
        <v>9</v>
      </c>
      <c r="B5" s="5">
        <f>B3/900</f>
        <v>3.3333333333333335</v>
      </c>
    </row>
    <row r="6" spans="1:2" ht="21" x14ac:dyDescent="0.25">
      <c r="A6" s="2" t="s">
        <v>4</v>
      </c>
      <c r="B6" s="3">
        <v>80</v>
      </c>
    </row>
    <row r="7" spans="1:2" ht="21" x14ac:dyDescent="0.25">
      <c r="A7" s="2" t="s">
        <v>18</v>
      </c>
      <c r="B7" s="6">
        <v>0.8</v>
      </c>
    </row>
    <row r="8" spans="1:2" ht="21" x14ac:dyDescent="0.25">
      <c r="A8" s="2" t="s">
        <v>5</v>
      </c>
      <c r="B8" s="3">
        <f>B7*B6</f>
        <v>64</v>
      </c>
    </row>
    <row r="9" spans="1:2" ht="21" x14ac:dyDescent="0.25">
      <c r="A9" s="2" t="s">
        <v>12</v>
      </c>
      <c r="B9" s="3">
        <v>4</v>
      </c>
    </row>
    <row r="10" spans="1:2" ht="21" x14ac:dyDescent="0.25">
      <c r="A10" s="2" t="s">
        <v>13</v>
      </c>
      <c r="B10" s="3">
        <f>B8/B9</f>
        <v>16</v>
      </c>
    </row>
    <row r="11" spans="1:2" ht="21" x14ac:dyDescent="0.25">
      <c r="A11" s="2" t="s">
        <v>8</v>
      </c>
      <c r="B11" s="6">
        <v>0.85</v>
      </c>
    </row>
    <row r="12" spans="1:2" ht="21" x14ac:dyDescent="0.25">
      <c r="A12" s="2" t="s">
        <v>10</v>
      </c>
      <c r="B12" s="7">
        <f>B11*B5</f>
        <v>2.8333333333333335</v>
      </c>
    </row>
    <row r="13" spans="1:2" ht="21" x14ac:dyDescent="0.25">
      <c r="A13" s="2" t="s">
        <v>14</v>
      </c>
      <c r="B13" s="8">
        <f>B12*60*B8</f>
        <v>10880</v>
      </c>
    </row>
    <row r="14" spans="1:2" ht="21" x14ac:dyDescent="0.25">
      <c r="A14" s="2" t="s">
        <v>15</v>
      </c>
      <c r="B14" s="8">
        <f>B13/B9</f>
        <v>2720</v>
      </c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B5290-9C0E-0441-B0FA-F48C97158831}">
  <dimension ref="A1:B14"/>
  <sheetViews>
    <sheetView tabSelected="1" workbookViewId="0">
      <selection activeCell="N27" sqref="N27"/>
    </sheetView>
  </sheetViews>
  <sheetFormatPr baseColWidth="10" defaultRowHeight="16" x14ac:dyDescent="0.2"/>
  <cols>
    <col min="1" max="1" width="29" customWidth="1"/>
    <col min="2" max="2" width="17.1640625" customWidth="1"/>
  </cols>
  <sheetData>
    <row r="1" spans="1:2" ht="21" x14ac:dyDescent="0.25">
      <c r="A1" s="10" t="s">
        <v>16</v>
      </c>
      <c r="B1" s="10"/>
    </row>
    <row r="2" spans="1:2" ht="21" x14ac:dyDescent="0.25">
      <c r="A2" s="2" t="s">
        <v>0</v>
      </c>
      <c r="B2" s="3" t="s">
        <v>1</v>
      </c>
    </row>
    <row r="3" spans="1:2" ht="21" x14ac:dyDescent="0.25">
      <c r="A3" s="2" t="s">
        <v>2</v>
      </c>
      <c r="B3" s="3">
        <v>3000</v>
      </c>
    </row>
    <row r="4" spans="1:2" ht="21" x14ac:dyDescent="0.25">
      <c r="A4" s="2" t="s">
        <v>7</v>
      </c>
      <c r="B4" s="4">
        <f>(((B3/15)-133)*0.172)+33.3</f>
        <v>44.823999999999998</v>
      </c>
    </row>
    <row r="5" spans="1:2" ht="21" x14ac:dyDescent="0.25">
      <c r="A5" s="2" t="s">
        <v>9</v>
      </c>
      <c r="B5" s="5">
        <f>B3/900</f>
        <v>3.3333333333333335</v>
      </c>
    </row>
    <row r="6" spans="1:2" ht="21" x14ac:dyDescent="0.25">
      <c r="A6" s="2" t="s">
        <v>4</v>
      </c>
      <c r="B6" s="3">
        <v>80</v>
      </c>
    </row>
    <row r="7" spans="1:2" ht="21" x14ac:dyDescent="0.25">
      <c r="A7" s="2" t="s">
        <v>19</v>
      </c>
      <c r="B7" s="6">
        <v>0.3</v>
      </c>
    </row>
    <row r="8" spans="1:2" ht="21" x14ac:dyDescent="0.25">
      <c r="A8" s="2" t="s">
        <v>5</v>
      </c>
      <c r="B8" s="3">
        <f>B7*B6</f>
        <v>24</v>
      </c>
    </row>
    <row r="9" spans="1:2" ht="21" x14ac:dyDescent="0.25">
      <c r="A9" s="2" t="s">
        <v>12</v>
      </c>
      <c r="B9" s="3">
        <v>12</v>
      </c>
    </row>
    <row r="10" spans="1:2" ht="21" x14ac:dyDescent="0.25">
      <c r="A10" s="2" t="s">
        <v>13</v>
      </c>
      <c r="B10" s="4">
        <f>B8/B9</f>
        <v>2</v>
      </c>
    </row>
    <row r="11" spans="1:2" ht="21" x14ac:dyDescent="0.25">
      <c r="A11" s="2" t="s">
        <v>8</v>
      </c>
      <c r="B11" s="6">
        <v>1</v>
      </c>
    </row>
    <row r="12" spans="1:2" ht="21" x14ac:dyDescent="0.25">
      <c r="A12" s="2" t="s">
        <v>10</v>
      </c>
      <c r="B12" s="7">
        <f>B11*B5</f>
        <v>3.3333333333333335</v>
      </c>
    </row>
    <row r="13" spans="1:2" ht="21" x14ac:dyDescent="0.25">
      <c r="A13" s="2" t="s">
        <v>14</v>
      </c>
      <c r="B13" s="8">
        <f>B12*60*B8</f>
        <v>4800</v>
      </c>
    </row>
    <row r="14" spans="1:2" ht="21" x14ac:dyDescent="0.25">
      <c r="A14" s="2" t="s">
        <v>15</v>
      </c>
      <c r="B14" s="8">
        <f>B13/B9</f>
        <v>400</v>
      </c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F4D48-9174-124F-8003-3E06E5F2C649}">
  <dimension ref="A1:B11"/>
  <sheetViews>
    <sheetView zoomScale="83" workbookViewId="0">
      <selection activeCell="A12" sqref="A12"/>
    </sheetView>
  </sheetViews>
  <sheetFormatPr baseColWidth="10" defaultRowHeight="16" x14ac:dyDescent="0.2"/>
  <cols>
    <col min="1" max="1" width="29" customWidth="1"/>
    <col min="2" max="2" width="17.1640625" customWidth="1"/>
  </cols>
  <sheetData>
    <row r="1" spans="1:2" ht="21" x14ac:dyDescent="0.25">
      <c r="A1" s="10" t="s">
        <v>21</v>
      </c>
      <c r="B1" s="10"/>
    </row>
    <row r="2" spans="1:2" ht="21" x14ac:dyDescent="0.25">
      <c r="A2" s="2" t="s">
        <v>0</v>
      </c>
      <c r="B2" s="3" t="s">
        <v>1</v>
      </c>
    </row>
    <row r="3" spans="1:2" ht="21" x14ac:dyDescent="0.25">
      <c r="A3" s="2" t="s">
        <v>2</v>
      </c>
      <c r="B3" s="3">
        <v>3000</v>
      </c>
    </row>
    <row r="4" spans="1:2" ht="21" x14ac:dyDescent="0.25">
      <c r="A4" s="2" t="s">
        <v>7</v>
      </c>
      <c r="B4" s="4">
        <f>(((B3/15)-133)*0.172)+33.3</f>
        <v>44.823999999999998</v>
      </c>
    </row>
    <row r="5" spans="1:2" ht="21" x14ac:dyDescent="0.25">
      <c r="A5" s="2" t="s">
        <v>9</v>
      </c>
      <c r="B5" s="5">
        <f>B3/900</f>
        <v>3.3333333333333335</v>
      </c>
    </row>
    <row r="6" spans="1:2" ht="21" x14ac:dyDescent="0.25">
      <c r="A6" s="2" t="s">
        <v>4</v>
      </c>
      <c r="B6" s="3">
        <v>80</v>
      </c>
    </row>
    <row r="7" spans="1:2" ht="21" x14ac:dyDescent="0.25">
      <c r="A7" s="2" t="s">
        <v>23</v>
      </c>
      <c r="B7" s="6">
        <v>0.3</v>
      </c>
    </row>
    <row r="8" spans="1:2" ht="21" x14ac:dyDescent="0.25">
      <c r="A8" s="2" t="s">
        <v>5</v>
      </c>
      <c r="B8" s="3">
        <f>B7*B6</f>
        <v>24</v>
      </c>
    </row>
    <row r="9" spans="1:2" ht="21" x14ac:dyDescent="0.25">
      <c r="A9" s="2" t="s">
        <v>8</v>
      </c>
      <c r="B9" s="6">
        <v>0.95</v>
      </c>
    </row>
    <row r="10" spans="1:2" ht="21" x14ac:dyDescent="0.25">
      <c r="A10" s="2" t="s">
        <v>10</v>
      </c>
      <c r="B10" s="7">
        <f>B9*B5</f>
        <v>3.1666666666666665</v>
      </c>
    </row>
    <row r="11" spans="1:2" ht="21" x14ac:dyDescent="0.25">
      <c r="A11" s="2" t="s">
        <v>14</v>
      </c>
      <c r="B11" s="8">
        <f>B10*60*B8</f>
        <v>4560</v>
      </c>
    </row>
  </sheetData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FAFAD-A6DB-E34A-98F6-5377CFEAD4A4}">
  <dimension ref="A1:B12"/>
  <sheetViews>
    <sheetView zoomScale="99" workbookViewId="0">
      <selection activeCell="L9" sqref="L9"/>
    </sheetView>
  </sheetViews>
  <sheetFormatPr baseColWidth="10" defaultRowHeight="16" x14ac:dyDescent="0.2"/>
  <cols>
    <col min="1" max="1" width="29" customWidth="1"/>
    <col min="2" max="2" width="17.1640625" customWidth="1"/>
  </cols>
  <sheetData>
    <row r="1" spans="1:2" ht="21" x14ac:dyDescent="0.25">
      <c r="A1" s="10" t="s">
        <v>17</v>
      </c>
      <c r="B1" s="10"/>
    </row>
    <row r="2" spans="1:2" ht="21" x14ac:dyDescent="0.25">
      <c r="A2" s="2" t="s">
        <v>0</v>
      </c>
      <c r="B2" s="3" t="s">
        <v>1</v>
      </c>
    </row>
    <row r="3" spans="1:2" ht="21" x14ac:dyDescent="0.25">
      <c r="A3" s="2" t="s">
        <v>2</v>
      </c>
      <c r="B3" s="3">
        <v>3000</v>
      </c>
    </row>
    <row r="4" spans="1:2" ht="21" x14ac:dyDescent="0.25">
      <c r="A4" s="2" t="s">
        <v>7</v>
      </c>
      <c r="B4" s="4">
        <f>(((B3/15)-133)*0.172)+33.3</f>
        <v>44.823999999999998</v>
      </c>
    </row>
    <row r="5" spans="1:2" ht="21" x14ac:dyDescent="0.25">
      <c r="A5" s="2" t="s">
        <v>9</v>
      </c>
      <c r="B5" s="5">
        <f>B3/900</f>
        <v>3.3333333333333335</v>
      </c>
    </row>
    <row r="6" spans="1:2" ht="21" x14ac:dyDescent="0.25">
      <c r="A6" s="2" t="s">
        <v>4</v>
      </c>
      <c r="B6" s="3">
        <v>80</v>
      </c>
    </row>
    <row r="7" spans="1:2" ht="21" x14ac:dyDescent="0.25">
      <c r="A7" s="2" t="s">
        <v>20</v>
      </c>
      <c r="B7" s="6">
        <v>0.15</v>
      </c>
    </row>
    <row r="8" spans="1:2" ht="21" x14ac:dyDescent="0.25">
      <c r="A8" s="2" t="s">
        <v>5</v>
      </c>
      <c r="B8" s="3">
        <f>B7*B6</f>
        <v>12</v>
      </c>
    </row>
    <row r="9" spans="1:2" ht="21" x14ac:dyDescent="0.25">
      <c r="A9" s="2" t="s">
        <v>22</v>
      </c>
      <c r="B9" s="3">
        <f>B8*60</f>
        <v>720</v>
      </c>
    </row>
    <row r="10" spans="1:2" ht="21" x14ac:dyDescent="0.25">
      <c r="A10" s="2" t="s">
        <v>8</v>
      </c>
      <c r="B10" s="6">
        <v>1</v>
      </c>
    </row>
    <row r="11" spans="1:2" ht="21" x14ac:dyDescent="0.25">
      <c r="A11" s="2" t="s">
        <v>10</v>
      </c>
      <c r="B11" s="7">
        <f>B10*B5</f>
        <v>3.3333333333333335</v>
      </c>
    </row>
    <row r="12" spans="1:2" ht="21" x14ac:dyDescent="0.25">
      <c r="A12" s="2" t="s">
        <v>14</v>
      </c>
      <c r="B12" s="8">
        <f>B11*60*B8</f>
        <v>2400</v>
      </c>
    </row>
  </sheetData>
  <mergeCells count="1">
    <mergeCell ref="A1:B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CAF39-D248-8C46-A0B6-8F1C1FA461FD}">
  <dimension ref="A1:B15"/>
  <sheetViews>
    <sheetView workbookViewId="0">
      <selection activeCell="E14" sqref="E14"/>
    </sheetView>
  </sheetViews>
  <sheetFormatPr baseColWidth="10" defaultRowHeight="16" x14ac:dyDescent="0.2"/>
  <cols>
    <col min="1" max="1" width="32.83203125" customWidth="1"/>
    <col min="2" max="2" width="18.5" style="1" customWidth="1"/>
  </cols>
  <sheetData>
    <row r="1" spans="1:2" ht="21" x14ac:dyDescent="0.25">
      <c r="A1" s="10" t="s">
        <v>25</v>
      </c>
      <c r="B1" s="10"/>
    </row>
    <row r="2" spans="1:2" ht="21" x14ac:dyDescent="0.25">
      <c r="A2" s="2" t="s">
        <v>0</v>
      </c>
      <c r="B2" s="3" t="s">
        <v>1</v>
      </c>
    </row>
    <row r="3" spans="1:2" ht="21" x14ac:dyDescent="0.25">
      <c r="A3" s="2" t="s">
        <v>24</v>
      </c>
      <c r="B3" s="8">
        <v>40</v>
      </c>
    </row>
    <row r="4" spans="1:2" ht="21" x14ac:dyDescent="0.25">
      <c r="A4" s="2" t="s">
        <v>26</v>
      </c>
      <c r="B4" s="8">
        <v>4</v>
      </c>
    </row>
    <row r="5" spans="1:2" ht="21" x14ac:dyDescent="0.25">
      <c r="A5" s="2" t="s">
        <v>27</v>
      </c>
      <c r="B5" s="8">
        <v>10</v>
      </c>
    </row>
    <row r="6" spans="1:2" ht="21" x14ac:dyDescent="0.25">
      <c r="A6" s="2" t="s">
        <v>36</v>
      </c>
      <c r="B6" s="8">
        <f>B3*B4*B5</f>
        <v>1600</v>
      </c>
    </row>
    <row r="7" spans="1:2" ht="21" x14ac:dyDescent="0.25">
      <c r="A7" s="2" t="s">
        <v>33</v>
      </c>
      <c r="B7" s="8">
        <f>B6*2</f>
        <v>3200</v>
      </c>
    </row>
    <row r="8" spans="1:2" ht="21" x14ac:dyDescent="0.25">
      <c r="A8" s="2" t="s">
        <v>32</v>
      </c>
      <c r="B8" s="6">
        <v>0.8</v>
      </c>
    </row>
    <row r="9" spans="1:2" ht="21" x14ac:dyDescent="0.25">
      <c r="A9" s="2" t="s">
        <v>28</v>
      </c>
      <c r="B9" s="8">
        <v>3</v>
      </c>
    </row>
    <row r="10" spans="1:2" ht="21" x14ac:dyDescent="0.25">
      <c r="A10" s="2" t="s">
        <v>29</v>
      </c>
      <c r="B10" s="9">
        <f>(B7*B8)/B9</f>
        <v>853.33333333333337</v>
      </c>
    </row>
    <row r="11" spans="1:2" ht="21" x14ac:dyDescent="0.25">
      <c r="A11" s="2" t="s">
        <v>30</v>
      </c>
      <c r="B11" s="9">
        <v>14</v>
      </c>
    </row>
    <row r="12" spans="1:2" ht="21" x14ac:dyDescent="0.25">
      <c r="A12" s="2" t="s">
        <v>31</v>
      </c>
      <c r="B12" s="8">
        <f>B11*B8</f>
        <v>11.200000000000001</v>
      </c>
    </row>
    <row r="13" spans="1:2" ht="21" x14ac:dyDescent="0.25">
      <c r="A13" s="2" t="s">
        <v>34</v>
      </c>
      <c r="B13" s="8">
        <f>B10/B12</f>
        <v>76.19047619047619</v>
      </c>
    </row>
    <row r="14" spans="1:2" ht="21" x14ac:dyDescent="0.25">
      <c r="A14" s="2" t="s">
        <v>12</v>
      </c>
      <c r="B14" s="3">
        <v>3</v>
      </c>
    </row>
    <row r="15" spans="1:2" ht="21" x14ac:dyDescent="0.25">
      <c r="A15" s="2" t="s">
        <v>35</v>
      </c>
      <c r="B15" s="8">
        <f>B13/B14</f>
        <v>25.396825396825395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AEROBIC FUNDATION</vt:lpstr>
      <vt:lpstr>AEROBIC DEVELOPMENT</vt:lpstr>
      <vt:lpstr>ANAEROBIC TRESHOLD</vt:lpstr>
      <vt:lpstr>LACTAD TOLERANCE</vt:lpstr>
      <vt:lpstr>AEROBIC MAXIMUM</vt:lpstr>
      <vt:lpstr>ANATOMICAL ADAPTATION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2026-09-20T17:12:31Z</dcterms:created>
  <dcterms:modified xsi:type="dcterms:W3CDTF">2026-10-11T08:27:55Z</dcterms:modified>
</cp:coreProperties>
</file>